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er\Desktop\"/>
    </mc:Choice>
  </mc:AlternateContent>
  <xr:revisionPtr revIDLastSave="0" documentId="13_ncr:1_{FA852087-2883-464A-9DED-D65AA6065724}" xr6:coauthVersionLast="47" xr6:coauthVersionMax="47" xr10:uidLastSave="{00000000-0000-0000-0000-000000000000}"/>
  <bookViews>
    <workbookView xWindow="-108" yWindow="-108" windowWidth="23256" windowHeight="12456" xr2:uid="{600690BE-F787-4DDF-A71A-F4C0EDAFB010}"/>
  </bookViews>
  <sheets>
    <sheet name="Sheet1" sheetId="1" r:id="rId1"/>
  </sheets>
  <externalReferences>
    <externalReference r:id="rId2"/>
  </externalReferences>
  <definedNames>
    <definedName name="_xlnm.Print_Area" localSheetId="0">Sheet1!$A$1:$O$33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0" i="1" l="1"/>
  <c r="P11" i="1"/>
  <c r="L16" i="1"/>
  <c r="J16" i="1"/>
  <c r="L14" i="1"/>
  <c r="J9" i="1"/>
  <c r="J8" i="1"/>
  <c r="L10" i="1" s="1"/>
  <c r="L6" i="1"/>
  <c r="L5" i="1"/>
  <c r="A2" i="1" a="1"/>
  <c r="A2" i="1" s="1"/>
  <c r="L11" i="1" l="1"/>
  <c r="L1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<sst xmlns="http://schemas.openxmlformats.org/spreadsheetml/2006/main" count="37" uniqueCount="33">
  <si>
    <t>แบบรายงานพิสูจน์ยอดเงินสะสมที่สามารถนําไปใช้ได้ตามรายงานการเงิน (ระหว่างปี)</t>
  </si>
  <si>
    <t>อบจ.</t>
  </si>
  <si>
    <t>ทม./ทต./อบต.</t>
  </si>
  <si>
    <t>ณ วันที่  31 มีนาคม 2569</t>
  </si>
  <si>
    <t>ห้ามนำไปใช้เป็นของตัวเอง</t>
  </si>
  <si>
    <t>เงินสะสมตามบัญชีเงินฝากธนาคารที่นําไปใช้ได้ ณ วันที่ 30  กันยายน  2568</t>
  </si>
  <si>
    <t>(1)</t>
  </si>
  <si>
    <t>สำรองตามระเบียบ  (กรอกตัวเลขเอง)</t>
  </si>
  <si>
    <t>หัก</t>
  </si>
  <si>
    <t>เงินสมทบกองทุนส่งเสริมกิจการขององค์กรปกครองส่วนท้องถิ่น *</t>
  </si>
  <si>
    <t>เลือกประเภท อปท.-----&gt;</t>
  </si>
  <si>
    <t xml:space="preserve">สํารองตามระเบียบฯ </t>
  </si>
  <si>
    <t>ค่าใช้จ่ายด้านบุคลากรต่อเดือน</t>
  </si>
  <si>
    <t>บาท</t>
  </si>
  <si>
    <t>1. ค่าใช้จ่ายด้านบุคลากรไม่น้อยกว่า 3 เดือน</t>
  </si>
  <si>
    <t>จำนวนเดือนที่กัน</t>
  </si>
  <si>
    <t>เดือน</t>
  </si>
  <si>
    <t>2. ร้อยละ 15 ของงบประมาณรายจ่ายประจำปี</t>
  </si>
  <si>
    <t>ประมาณรายจ่ายประจำปี</t>
  </si>
  <si>
    <t>3. เงินสะสมคงเหลือขั้นต่ำตามระเบียบฯ</t>
  </si>
  <si>
    <t>คงเหลือเงินสะสมตามบัญชีเงินฝากธนาคารที่นำไปใช้ได้หลังหักเงินสมทบกองทุนฯ</t>
  </si>
  <si>
    <t>สำรองตามระเบียบฯ และเงินสะสมคงเหลือขั้นต่ำตามระเบียบฯ</t>
  </si>
  <si>
    <r>
      <t>หัก</t>
    </r>
    <r>
      <rPr>
        <sz val="14"/>
        <color theme="1"/>
        <rFont val="TH SarabunPSK"/>
        <family val="2"/>
      </rPr>
      <t xml:space="preserve"> </t>
    </r>
  </si>
  <si>
    <t>เงินสะสมที่ได้รับอนุมัติแล้วในปีปัจจุบัน</t>
  </si>
  <si>
    <t>ถอนคืนเงินรายรับข้ามปีงบประมาณ</t>
  </si>
  <si>
    <r>
      <t>บวก</t>
    </r>
    <r>
      <rPr>
        <sz val="14"/>
        <color theme="1"/>
        <rFont val="TH SarabunPSK"/>
        <family val="2"/>
      </rPr>
      <t xml:space="preserve"> </t>
    </r>
  </si>
  <si>
    <t>เงินสะสมที่เหลือจากการอนุมัติหลังจากก่อหนี้ผูกพันแล้ว**</t>
  </si>
  <si>
    <t>รับคืนเงินรายจ่าย/รับรายได้ข้ามปีงบประมาณตกเป็นเงินสะสม</t>
  </si>
  <si>
    <t>คงเหลือเงินสะสมตามบัญชีเงินฝากธนาคารที่นําไปใช้ได้ ณ วันที่   31 มีนาคม 2569</t>
  </si>
  <si>
    <r>
      <t>หมายเหตุ</t>
    </r>
    <r>
      <rPr>
        <sz val="13"/>
        <color theme="1"/>
        <rFont val="TH SarabunPSK"/>
        <family val="2"/>
      </rPr>
      <t xml:space="preserve"> : * หมายถึง เงินสมทบเงินทุนส่งเสริมกิจการองค์การบริหารส่วนจังหวัดหรือเงินสมทบเงินทุนส่งเสริมกิจการเทศบาลที่นำส่งประจำปี 2569</t>
    </r>
  </si>
  <si>
    <t>(1) หมายถึงเงินสะสมตามบัญชีเงินฝากธนาคารที่นำไปใช้ได้ ณ วันที่ 30 กันยายน 2566</t>
  </si>
  <si>
    <t xml:space="preserve">  ** หมายความรวมถึงเงินทุนสำรองเงินสะสมที่ได้รับอนุมัติให้จ่ายก่อนระเบียบกระทรวงมหาดไทยว่าด้วยการรับเงิน</t>
  </si>
  <si>
    <t xml:space="preserve">  การเบิกจ่ายเงิน การฝากเงิน การเก็บรักษาเงิน และการตรวจเงินขององค์กรปกครองส่วนท้องถิ่น พ.ศ. 2566 มีผลบังคับใช้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</si>
</sst>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0" tint="-0.34998626667073579"/>
      <name val="TH SarabunPSK"/>
      <family val="2"/>
    </font>
    <font>
      <sz val="14"/>
      <color theme="0"/>
      <name val="TH SarabunPSK"/>
      <family val="2"/>
    </font>
    <font>
      <sz val="14"/>
      <name val="TH SarabunPSK"/>
      <family val="2"/>
    </font>
    <font>
      <b/>
      <sz val="13"/>
      <color theme="1"/>
      <name val="TH SarabunPSK"/>
      <family val="2"/>
    </font>
    <font>
      <sz val="13"/>
      <color theme="1"/>
      <name val="TH SarabunPSK"/>
      <family val="2"/>
    </font>
    <font>
      <b/>
      <sz val="14"/>
      <color theme="0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8">
    <xf numFmtId="0" fontId="0" fillId="0" borderId="0" xfId="0"/>
    <xf numFmtId="0" fontId="3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vertical="center"/>
      <protection locked="0"/>
    </xf>
    <xf numFmtId="43" fontId="3" fillId="0" borderId="0" xfId="0" applyNumberFormat="1" applyFont="1" applyAlignment="1" applyProtection="1">
      <alignment vertical="center" shrinkToFit="1"/>
      <protection hidden="1"/>
    </xf>
    <xf numFmtId="43" fontId="5" fillId="0" borderId="0" xfId="0" applyNumberFormat="1" applyFont="1" applyAlignment="1" applyProtection="1">
      <alignment horizontal="center"/>
      <protection hidden="1"/>
    </xf>
    <xf numFmtId="43" fontId="3" fillId="0" borderId="0" xfId="0" applyNumberFormat="1" applyFont="1" applyAlignment="1" applyProtection="1">
      <alignment horizontal="center" shrinkToFit="1"/>
      <protection hidden="1"/>
    </xf>
    <xf numFmtId="1" fontId="2" fillId="0" borderId="0" xfId="0" quotePrefix="1" applyNumberFormat="1" applyFont="1" applyAlignment="1" applyProtection="1">
      <alignment horizontal="center" vertical="center"/>
      <protection locked="0"/>
    </xf>
    <xf numFmtId="0" fontId="2" fillId="0" borderId="0" xfId="0" applyFont="1" applyProtection="1">
      <protection hidden="1"/>
    </xf>
    <xf numFmtId="0" fontId="3" fillId="0" borderId="0" xfId="0" applyFont="1" applyAlignment="1" applyProtection="1">
      <alignment horizontal="left" vertical="center"/>
      <protection hidden="1"/>
    </xf>
    <xf numFmtId="43" fontId="3" fillId="0" borderId="0" xfId="0" applyNumberFormat="1" applyFont="1" applyAlignment="1" applyProtection="1">
      <alignment vertical="center" shrinkToFit="1"/>
      <protection locked="0"/>
    </xf>
    <xf numFmtId="43" fontId="3" fillId="0" borderId="0" xfId="0" applyNumberFormat="1" applyFont="1" applyAlignment="1" applyProtection="1">
      <alignment horizontal="center" shrinkToFit="1"/>
      <protection locked="0"/>
    </xf>
    <xf numFmtId="43" fontId="6" fillId="0" borderId="1" xfId="0" applyNumberFormat="1" applyFont="1" applyBorder="1" applyAlignment="1" applyProtection="1">
      <alignment vertical="center" shrinkToFit="1"/>
      <protection hidden="1"/>
    </xf>
    <xf numFmtId="43" fontId="3" fillId="0" borderId="1" xfId="0" applyNumberFormat="1" applyFont="1" applyBorder="1" applyAlignment="1" applyProtection="1">
      <alignment horizontal="center" shrinkToFit="1"/>
      <protection hidden="1"/>
    </xf>
    <xf numFmtId="0" fontId="3" fillId="0" borderId="0" xfId="0" applyFont="1" applyAlignment="1" applyProtection="1">
      <alignment vertical="center" shrinkToFit="1"/>
      <protection hidden="1"/>
    </xf>
    <xf numFmtId="40" fontId="3" fillId="0" borderId="0" xfId="0" applyNumberFormat="1" applyFont="1" applyAlignment="1" applyProtection="1">
      <alignment horizontal="right" shrinkToFit="1"/>
      <protection hidden="1"/>
    </xf>
    <xf numFmtId="43" fontId="5" fillId="0" borderId="0" xfId="0" applyNumberFormat="1" applyFont="1" applyAlignment="1" applyProtection="1">
      <alignment vertical="center"/>
      <protection hidden="1"/>
    </xf>
    <xf numFmtId="43" fontId="3" fillId="0" borderId="1" xfId="0" applyNumberFormat="1" applyFont="1" applyBorder="1" applyAlignment="1" applyProtection="1">
      <alignment horizontal="center" shrinkToFit="1"/>
      <protection locked="0"/>
    </xf>
    <xf numFmtId="0" fontId="3" fillId="0" borderId="0" xfId="0" applyFont="1" applyAlignment="1" applyProtection="1">
      <alignment horizontal="center" vertical="center"/>
      <protection hidden="1"/>
    </xf>
    <xf numFmtId="40" fontId="3" fillId="0" borderId="2" xfId="0" applyNumberFormat="1" applyFont="1" applyBorder="1" applyAlignment="1" applyProtection="1">
      <alignment horizontal="right" shrinkToFit="1"/>
      <protection hidden="1"/>
    </xf>
    <xf numFmtId="0" fontId="7" fillId="0" borderId="0" xfId="0" applyFont="1" applyProtection="1">
      <protection hidden="1"/>
    </xf>
    <xf numFmtId="0" fontId="3" fillId="0" borderId="0" xfId="0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/>
      <protection locked="0"/>
    </xf>
    <xf numFmtId="49" fontId="3" fillId="0" borderId="0" xfId="0" applyNumberFormat="1" applyFont="1" applyAlignment="1" applyProtection="1">
      <alignment horizontal="left" vertical="center" indent="2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 applyProtection="1">
      <alignment vertical="center" shrinkToFit="1"/>
      <protection locked="0"/>
    </xf>
    <xf numFmtId="49" fontId="3" fillId="0" borderId="0" xfId="0" applyNumberFormat="1" applyFont="1" applyAlignment="1" applyProtection="1">
      <alignment horizontal="left" vertical="center"/>
      <protection locked="0"/>
    </xf>
    <xf numFmtId="49" fontId="3" fillId="0" borderId="0" xfId="0" applyNumberFormat="1" applyFont="1" applyAlignment="1" applyProtection="1">
      <alignment horizontal="right" vertical="center"/>
      <protection hidden="1"/>
    </xf>
    <xf numFmtId="0" fontId="3" fillId="0" borderId="0" xfId="0" applyFont="1" applyAlignment="1" applyProtection="1">
      <alignment horizontal="left" vertical="center" shrinkToFit="1"/>
      <protection hidden="1"/>
    </xf>
    <xf numFmtId="0" fontId="5" fillId="0" borderId="0" xfId="0" applyFont="1" applyAlignment="1" applyProtection="1">
      <alignment vertical="center"/>
      <protection hidden="1"/>
    </xf>
    <xf numFmtId="0" fontId="3" fillId="0" borderId="0" xfId="0" applyFont="1" applyProtection="1">
      <protection hidden="1"/>
    </xf>
    <xf numFmtId="0" fontId="3" fillId="0" borderId="0" xfId="0" applyFont="1" applyAlignment="1" applyProtection="1">
      <alignment shrinkToFit="1"/>
      <protection hidden="1"/>
    </xf>
    <xf numFmtId="0" fontId="3" fillId="0" borderId="0" xfId="0" applyFont="1" applyAlignment="1" applyProtection="1">
      <alignment horizontal="centerContinuous" vertical="center"/>
      <protection hidden="1"/>
    </xf>
    <xf numFmtId="0" fontId="3" fillId="0" borderId="0" xfId="0" applyFont="1" applyAlignment="1" applyProtection="1">
      <alignment horizontal="center" vertical="center" shrinkToFit="1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Continuous" vertical="center"/>
      <protection locked="0"/>
    </xf>
    <xf numFmtId="0" fontId="3" fillId="0" borderId="0" xfId="0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/>
      <protection hidden="1"/>
    </xf>
    <xf numFmtId="0" fontId="5" fillId="0" borderId="0" xfId="0" applyFont="1" applyBorder="1" applyAlignment="1" applyProtection="1">
      <alignment vertical="center"/>
      <protection hidden="1"/>
    </xf>
    <xf numFmtId="0" fontId="9" fillId="0" borderId="0" xfId="0" applyFont="1" applyBorder="1" applyAlignment="1" applyProtection="1">
      <alignment horizontal="right" vertical="center"/>
      <protection hidden="1"/>
    </xf>
    <xf numFmtId="43" fontId="9" fillId="0" borderId="0" xfId="1" applyFont="1" applyFill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vertical="center"/>
      <protection hidden="1"/>
    </xf>
    <xf numFmtId="43" fontId="9" fillId="0" borderId="0" xfId="1" applyFont="1" applyFill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vertical="center" shrinkToFit="1"/>
      <protection hidden="1"/>
    </xf>
    <xf numFmtId="43" fontId="5" fillId="0" borderId="0" xfId="1" applyFont="1" applyFill="1" applyBorder="1" applyAlignment="1" applyProtection="1">
      <alignment vertical="center"/>
      <protection hidden="1"/>
    </xf>
    <xf numFmtId="43" fontId="5" fillId="0" borderId="0" xfId="0" applyNumberFormat="1" applyFont="1" applyBorder="1" applyAlignment="1" applyProtection="1">
      <alignment vertical="center"/>
      <protection hidden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609;&#3591;&#3609;&#3640;&#3594;\4&#3591;&#3611;&#3617;.69\&#3619;&#3634;&#3618;&#3591;&#3634;&#3609;&#3648;&#3591;&#3636;&#3609;&#3626;&#3632;&#3626;&#3617;%20&#3611;&#3637;%202563-2565\&#3619;&#3634;&#3618;&#3591;&#3634;&#3609;&#3614;&#3636;&#3626;&#3641;&#3592;&#3609;&#3660;&#3618;&#3629;&#3604;&#3648;&#3591;&#3636;&#3609;&#3626;&#3632;&#3626;&#3617;%20256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เงินสะสม ณ 30 ก.ย. xx"/>
      <sheetName val="เงินสะสม (ระหว่างปี)"/>
      <sheetName val="Sheet1"/>
      <sheetName val="Sheet2"/>
    </sheetNames>
    <sheetDataSet>
      <sheetData sheetId="0">
        <row r="2">
          <cell r="A2" t="str">
            <v>องค์การบริหารส่วนจังหวัดสุรินทร์</v>
          </cell>
        </row>
      </sheetData>
      <sheetData sheetId="1"/>
      <sheetData sheetId="2">
        <row r="13">
          <cell r="K13">
            <v>331822978.52000004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EA92F-9CF9-4D3E-B2A5-6A99B918E421}">
  <dimension ref="A1:S44"/>
  <sheetViews>
    <sheetView tabSelected="1" view="pageBreakPreview" zoomScale="60" zoomScaleNormal="100" workbookViewId="0">
      <selection activeCell="Q34" sqref="Q34"/>
    </sheetView>
  </sheetViews>
  <sheetFormatPr defaultColWidth="9" defaultRowHeight="18" x14ac:dyDescent="0.25"/>
  <cols>
    <col min="1" max="1" width="6.69921875" style="1" customWidth="1"/>
    <col min="2" max="2" width="5" style="1" customWidth="1"/>
    <col min="3" max="5" width="9" style="1"/>
    <col min="6" max="6" width="8.69921875" style="1" hidden="1" customWidth="1"/>
    <col min="7" max="8" width="6.296875" style="1" customWidth="1"/>
    <col min="9" max="9" width="8.69921875" style="1" customWidth="1"/>
    <col min="10" max="10" width="16.69921875" style="15" customWidth="1"/>
    <col min="11" max="11" width="1.296875" style="30" customWidth="1"/>
    <col min="12" max="12" width="16.296875" style="15" customWidth="1"/>
    <col min="13" max="13" width="2.69921875" style="19" customWidth="1"/>
    <col min="14" max="14" width="3.69921875" style="1" customWidth="1"/>
    <col min="15" max="15" width="31.3984375" style="1" customWidth="1"/>
    <col min="16" max="16" width="16.09765625" style="1" customWidth="1"/>
    <col min="17" max="16384" width="9" style="1"/>
  </cols>
  <sheetData>
    <row r="1" spans="1:19" x14ac:dyDescent="0.25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P1" s="2" t="s">
        <v>1</v>
      </c>
    </row>
    <row r="2" spans="1:19" x14ac:dyDescent="0.25">
      <c r="A2" s="44" t="str" cm="1">
        <f t="array" ref="A2">+'[1]เงินสะสม ณ 30 ก.ย. xx'!A2:A2</f>
        <v>องค์การบริหารส่วนจังหวัดสุรินทร์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P2" s="2" t="s">
        <v>2</v>
      </c>
    </row>
    <row r="3" spans="1:19" x14ac:dyDescent="0.25">
      <c r="A3" s="44" t="s">
        <v>3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</row>
    <row r="4" spans="1:19" x14ac:dyDescent="0.25">
      <c r="A4" s="45" t="s">
        <v>4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O4" s="3"/>
      <c r="P4" s="3"/>
      <c r="Q4" s="3"/>
    </row>
    <row r="5" spans="1:19" x14ac:dyDescent="0.35">
      <c r="A5" s="4" t="s">
        <v>5</v>
      </c>
      <c r="J5" s="5"/>
      <c r="K5" s="6" t="e">
        <v>#REF!</v>
      </c>
      <c r="L5" s="7">
        <f>[1]Sheet1!K13</f>
        <v>331822978.52000004</v>
      </c>
      <c r="M5" s="8" t="s">
        <v>6</v>
      </c>
      <c r="O5" s="48" t="s">
        <v>7</v>
      </c>
      <c r="P5" s="48"/>
      <c r="Q5" s="48"/>
      <c r="R5" s="49"/>
      <c r="S5" s="49"/>
    </row>
    <row r="6" spans="1:19" x14ac:dyDescent="0.35">
      <c r="A6" s="9" t="s">
        <v>8</v>
      </c>
      <c r="B6" s="1" t="s">
        <v>9</v>
      </c>
      <c r="G6" s="10"/>
      <c r="H6" s="10"/>
      <c r="I6" s="10"/>
      <c r="J6" s="11"/>
      <c r="K6" s="6"/>
      <c r="L6" s="12">
        <f>(645857871.23-577038234.05)*0.1</f>
        <v>6881963.7180000069</v>
      </c>
      <c r="M6" s="42"/>
      <c r="O6" s="50" t="s">
        <v>10</v>
      </c>
      <c r="P6" s="51" t="s">
        <v>1</v>
      </c>
      <c r="Q6" s="52"/>
      <c r="R6" s="49"/>
      <c r="S6" s="49"/>
    </row>
    <row r="7" spans="1:19" x14ac:dyDescent="0.35">
      <c r="B7" s="1" t="s">
        <v>11</v>
      </c>
      <c r="G7" s="10"/>
      <c r="H7" s="10"/>
      <c r="I7" s="10"/>
      <c r="J7" s="5"/>
      <c r="K7" s="6">
        <v>0</v>
      </c>
      <c r="L7" s="7"/>
      <c r="M7" s="42"/>
      <c r="O7" s="52" t="s">
        <v>12</v>
      </c>
      <c r="P7" s="53">
        <v>25000000</v>
      </c>
      <c r="Q7" s="52" t="s">
        <v>13</v>
      </c>
      <c r="R7" s="49"/>
      <c r="S7" s="49"/>
    </row>
    <row r="8" spans="1:19" x14ac:dyDescent="0.35">
      <c r="B8" s="1" t="s">
        <v>14</v>
      </c>
      <c r="G8" s="10"/>
      <c r="H8" s="10"/>
      <c r="I8" s="10"/>
      <c r="J8" s="5">
        <f>+P10</f>
        <v>75000000</v>
      </c>
      <c r="K8" s="6"/>
      <c r="L8" s="7"/>
      <c r="M8" s="42"/>
      <c r="O8" s="52" t="s">
        <v>15</v>
      </c>
      <c r="P8" s="54">
        <v>3</v>
      </c>
      <c r="Q8" s="52" t="s">
        <v>16</v>
      </c>
      <c r="R8" s="49"/>
      <c r="S8" s="49"/>
    </row>
    <row r="9" spans="1:19" x14ac:dyDescent="0.35">
      <c r="B9" s="1" t="s">
        <v>17</v>
      </c>
      <c r="G9" s="10"/>
      <c r="H9" s="10"/>
      <c r="I9" s="10"/>
      <c r="J9" s="5">
        <f>+P11</f>
        <v>85948500</v>
      </c>
      <c r="K9" s="6"/>
      <c r="L9" s="7"/>
      <c r="M9" s="42"/>
      <c r="O9" s="52" t="s">
        <v>18</v>
      </c>
      <c r="P9" s="53">
        <v>572990000</v>
      </c>
      <c r="Q9" s="49" t="s">
        <v>13</v>
      </c>
      <c r="R9" s="49"/>
      <c r="S9" s="49"/>
    </row>
    <row r="10" spans="1:19" x14ac:dyDescent="0.35">
      <c r="A10" s="9"/>
      <c r="B10" s="1" t="s">
        <v>19</v>
      </c>
      <c r="G10" s="10"/>
      <c r="H10" s="10"/>
      <c r="I10" s="10"/>
      <c r="J10" s="13">
        <v>0</v>
      </c>
      <c r="K10" s="6">
        <v>0</v>
      </c>
      <c r="L10" s="14">
        <f>+J8+J9+J10</f>
        <v>160948500</v>
      </c>
      <c r="M10" s="42"/>
      <c r="O10" s="55" t="s">
        <v>14</v>
      </c>
      <c r="P10" s="56">
        <f>+P7*P8</f>
        <v>75000000</v>
      </c>
      <c r="Q10" s="52"/>
      <c r="R10" s="49"/>
      <c r="S10" s="49"/>
    </row>
    <row r="11" spans="1:19" x14ac:dyDescent="0.35">
      <c r="A11" s="1" t="s">
        <v>20</v>
      </c>
      <c r="J11" s="5"/>
      <c r="K11" s="6" t="e">
        <v>#REF!</v>
      </c>
      <c r="L11" s="16">
        <f>+L5-L6-L10</f>
        <v>163992514.80200005</v>
      </c>
      <c r="M11" s="42"/>
      <c r="O11" s="55" t="s">
        <v>17</v>
      </c>
      <c r="P11" s="57">
        <f>+P9*0.15</f>
        <v>85948500</v>
      </c>
      <c r="Q11" s="49"/>
      <c r="R11" s="49"/>
      <c r="S11" s="49"/>
    </row>
    <row r="12" spans="1:19" x14ac:dyDescent="0.35">
      <c r="A12" s="9"/>
      <c r="B12" s="1" t="s">
        <v>21</v>
      </c>
      <c r="G12"/>
      <c r="H12"/>
      <c r="I12"/>
      <c r="J12" s="5"/>
      <c r="K12" s="6">
        <v>0</v>
      </c>
      <c r="L12" s="7"/>
      <c r="M12" s="42"/>
      <c r="O12" s="49"/>
      <c r="P12" s="49"/>
      <c r="Q12" s="49"/>
      <c r="R12" s="49"/>
      <c r="S12" s="49"/>
    </row>
    <row r="13" spans="1:19" x14ac:dyDescent="0.35">
      <c r="A13" s="9" t="s">
        <v>22</v>
      </c>
      <c r="B13" s="1" t="s">
        <v>23</v>
      </c>
      <c r="G13" s="10"/>
      <c r="H13" s="10"/>
      <c r="I13" s="10"/>
      <c r="J13" s="12">
        <v>0</v>
      </c>
      <c r="K13" s="17"/>
      <c r="L13" s="5"/>
      <c r="M13" s="42"/>
      <c r="O13" s="49"/>
      <c r="P13" s="49"/>
      <c r="Q13" s="49"/>
      <c r="R13" s="49"/>
      <c r="S13" s="49"/>
    </row>
    <row r="14" spans="1:19" x14ac:dyDescent="0.35">
      <c r="B14" s="1" t="s">
        <v>24</v>
      </c>
      <c r="G14" s="10"/>
      <c r="H14" s="10"/>
      <c r="I14" s="10"/>
      <c r="J14" s="18">
        <v>0</v>
      </c>
      <c r="K14" s="6">
        <v>0</v>
      </c>
      <c r="L14" s="14">
        <f>+J13+J14</f>
        <v>0</v>
      </c>
      <c r="M14" s="42"/>
      <c r="O14" s="49"/>
      <c r="P14" s="49"/>
      <c r="Q14" s="49"/>
      <c r="R14" s="49"/>
      <c r="S14" s="49"/>
    </row>
    <row r="15" spans="1:19" x14ac:dyDescent="0.35">
      <c r="A15" s="9" t="s">
        <v>25</v>
      </c>
      <c r="B15" s="1" t="s">
        <v>26</v>
      </c>
      <c r="G15" s="10"/>
      <c r="H15" s="10"/>
      <c r="I15" s="10"/>
      <c r="J15" s="12">
        <v>0</v>
      </c>
      <c r="K15" s="17"/>
      <c r="L15" s="5"/>
    </row>
    <row r="16" spans="1:19" x14ac:dyDescent="0.35">
      <c r="A16" s="9"/>
      <c r="B16" s="1" t="s">
        <v>27</v>
      </c>
      <c r="G16" s="10"/>
      <c r="H16" s="10"/>
      <c r="I16" s="10"/>
      <c r="J16" s="18">
        <f>40805.45+1220+63750</f>
        <v>105775.45</v>
      </c>
      <c r="K16" s="6">
        <v>0</v>
      </c>
      <c r="L16" s="14">
        <f>+J15+J16</f>
        <v>105775.45</v>
      </c>
    </row>
    <row r="17" spans="1:15" s="19" customFormat="1" ht="18.600000000000001" thickBot="1" x14ac:dyDescent="0.4">
      <c r="A17" s="4" t="s">
        <v>28</v>
      </c>
      <c r="B17" s="1"/>
      <c r="C17" s="1"/>
      <c r="D17" s="1"/>
      <c r="E17" s="1"/>
      <c r="F17" s="1"/>
      <c r="G17" s="1"/>
      <c r="H17" s="1"/>
      <c r="I17" s="1"/>
      <c r="J17" s="5"/>
      <c r="K17" s="6" t="e">
        <v>#REF!</v>
      </c>
      <c r="L17" s="20">
        <f>+L11-L14+L16</f>
        <v>164098290.25200003</v>
      </c>
      <c r="N17" s="1"/>
      <c r="O17" s="1"/>
    </row>
    <row r="18" spans="1:15" ht="18.600000000000001" thickTop="1" x14ac:dyDescent="0.25">
      <c r="A18" s="42"/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</row>
    <row r="19" spans="1:15" x14ac:dyDescent="0.35">
      <c r="A19" s="21" t="s">
        <v>29</v>
      </c>
      <c r="B19" s="4"/>
      <c r="C19" s="4"/>
      <c r="D19" s="4"/>
      <c r="E19" s="4"/>
      <c r="F19" s="4"/>
      <c r="G19" s="4"/>
      <c r="H19" s="4"/>
      <c r="I19" s="4"/>
      <c r="J19" s="22"/>
      <c r="K19" s="23"/>
      <c r="L19" s="22"/>
    </row>
    <row r="20" spans="1:15" x14ac:dyDescent="0.35">
      <c r="B20" s="24" t="s">
        <v>30</v>
      </c>
      <c r="C20" s="25"/>
      <c r="D20" s="25"/>
      <c r="E20" s="25"/>
      <c r="F20" s="25"/>
      <c r="G20" s="25"/>
      <c r="H20" s="25"/>
      <c r="I20" s="25"/>
      <c r="J20" s="26"/>
      <c r="K20" s="23"/>
      <c r="L20" s="22"/>
    </row>
    <row r="21" spans="1:15" x14ac:dyDescent="0.25">
      <c r="B21" s="27" t="s">
        <v>31</v>
      </c>
      <c r="C21" s="4"/>
      <c r="D21" s="4"/>
      <c r="E21" s="4"/>
      <c r="F21" s="4"/>
      <c r="G21" s="4"/>
      <c r="H21" s="4"/>
      <c r="I21" s="4"/>
      <c r="J21" s="22"/>
      <c r="K21" s="23"/>
      <c r="L21" s="22"/>
    </row>
    <row r="22" spans="1:15" x14ac:dyDescent="0.25">
      <c r="B22" s="47" t="s">
        <v>32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</row>
    <row r="23" spans="1:15" hidden="1" x14ac:dyDescent="0.25">
      <c r="B23" s="28"/>
      <c r="J23" s="29"/>
    </row>
    <row r="24" spans="1:15" hidden="1" x14ac:dyDescent="0.35">
      <c r="B24" s="31"/>
      <c r="C24" s="31"/>
      <c r="D24" s="31"/>
      <c r="E24" s="31"/>
      <c r="F24" s="31"/>
      <c r="G24" s="31"/>
      <c r="H24" s="31"/>
      <c r="I24" s="31"/>
      <c r="J24" s="1"/>
      <c r="K24" s="1"/>
      <c r="L24" s="1"/>
    </row>
    <row r="25" spans="1:15" s="19" customFormat="1" hidden="1" x14ac:dyDescent="0.25">
      <c r="A25" s="1"/>
      <c r="B25" s="1"/>
      <c r="C25" s="3"/>
      <c r="D25" s="1"/>
      <c r="E25" s="1"/>
      <c r="F25" s="1"/>
      <c r="G25" s="1"/>
      <c r="H25" s="1"/>
      <c r="I25" s="1"/>
      <c r="J25" s="15"/>
      <c r="K25" s="1"/>
      <c r="L25" s="15"/>
      <c r="N25" s="1"/>
      <c r="O25" s="1"/>
    </row>
    <row r="26" spans="1:15" s="19" customFormat="1" hidden="1" x14ac:dyDescent="0.35">
      <c r="A26" s="1"/>
      <c r="B26" s="31"/>
      <c r="C26" s="31"/>
      <c r="D26" s="31"/>
      <c r="E26" s="31"/>
      <c r="F26" s="31"/>
      <c r="G26" s="31"/>
      <c r="H26" s="31"/>
      <c r="I26" s="31"/>
      <c r="J26" s="1"/>
      <c r="K26" s="1"/>
      <c r="L26" s="1"/>
      <c r="N26" s="1"/>
      <c r="O26" s="1"/>
    </row>
    <row r="27" spans="1:15" s="19" customFormat="1" hidden="1" x14ac:dyDescent="0.25">
      <c r="A27" s="1"/>
      <c r="B27" s="1"/>
      <c r="C27" s="3"/>
      <c r="D27" s="1"/>
      <c r="E27" s="1"/>
      <c r="F27" s="1"/>
      <c r="G27" s="1"/>
      <c r="H27" s="1"/>
      <c r="I27" s="1"/>
      <c r="J27" s="15"/>
      <c r="K27" s="1"/>
      <c r="L27" s="15"/>
      <c r="N27" s="1"/>
      <c r="O27" s="1"/>
    </row>
    <row r="28" spans="1:15" s="19" customFormat="1" hidden="1" x14ac:dyDescent="0.25">
      <c r="A28" s="1"/>
      <c r="B28" s="1"/>
      <c r="C28" s="3"/>
      <c r="D28" s="1"/>
      <c r="E28" s="1"/>
      <c r="F28" s="1"/>
      <c r="G28" s="1"/>
      <c r="H28" s="1"/>
      <c r="I28" s="1"/>
      <c r="J28" s="15"/>
      <c r="K28" s="1"/>
      <c r="L28" s="15"/>
      <c r="N28" s="1"/>
      <c r="O28" s="1"/>
    </row>
    <row r="29" spans="1:15" s="19" customFormat="1" hidden="1" x14ac:dyDescent="0.35">
      <c r="A29" s="1"/>
      <c r="B29" s="31"/>
      <c r="C29" s="31"/>
      <c r="D29" s="31"/>
      <c r="E29" s="31"/>
      <c r="F29" s="31"/>
      <c r="G29" s="31"/>
      <c r="H29" s="31"/>
      <c r="I29" s="31"/>
      <c r="J29" s="32"/>
      <c r="K29" s="31"/>
      <c r="L29" s="32"/>
      <c r="N29" s="1"/>
      <c r="O29" s="1"/>
    </row>
    <row r="31" spans="1:15" x14ac:dyDescent="0.25">
      <c r="M31" s="33"/>
    </row>
    <row r="32" spans="1:15" x14ac:dyDescent="0.25">
      <c r="A32" s="19"/>
      <c r="B32" s="19"/>
      <c r="C32" s="19"/>
      <c r="D32" s="19"/>
      <c r="E32" s="19"/>
      <c r="F32" s="19"/>
      <c r="G32" s="19"/>
      <c r="H32" s="19"/>
      <c r="I32" s="19"/>
      <c r="J32" s="34"/>
      <c r="K32" s="35"/>
      <c r="L32" s="34"/>
      <c r="M32" s="33"/>
    </row>
    <row r="33" spans="1:15" x14ac:dyDescent="0.25">
      <c r="A33" s="19"/>
      <c r="B33" s="19"/>
      <c r="C33" s="19"/>
      <c r="D33" s="19"/>
      <c r="E33" s="19"/>
      <c r="F33" s="19"/>
      <c r="G33" s="19"/>
      <c r="H33" s="19"/>
      <c r="I33" s="19"/>
      <c r="J33" s="34"/>
      <c r="K33" s="35"/>
      <c r="L33" s="34"/>
      <c r="M33" s="10"/>
    </row>
    <row r="34" spans="1:15" x14ac:dyDescent="0.25">
      <c r="A34" s="19"/>
      <c r="B34" s="19"/>
      <c r="C34" s="19"/>
      <c r="D34" s="19"/>
      <c r="E34" s="19"/>
      <c r="F34" s="19"/>
      <c r="G34" s="19"/>
      <c r="H34" s="19"/>
      <c r="I34" s="19"/>
      <c r="J34" s="34"/>
      <c r="K34" s="35"/>
      <c r="L34" s="34"/>
    </row>
    <row r="35" spans="1:15" x14ac:dyDescent="0.25">
      <c r="A35" s="36"/>
      <c r="B35" s="46"/>
      <c r="C35" s="46"/>
      <c r="D35" s="46"/>
      <c r="E35" s="37"/>
      <c r="F35" s="38"/>
      <c r="G35" s="38"/>
      <c r="H35" s="38"/>
      <c r="I35" s="38"/>
      <c r="J35" s="39"/>
      <c r="K35" s="40"/>
      <c r="L35" s="39"/>
    </row>
    <row r="36" spans="1:15" x14ac:dyDescent="0.25">
      <c r="A36" s="36"/>
      <c r="B36" s="46"/>
      <c r="C36" s="46"/>
      <c r="D36" s="46"/>
      <c r="E36" s="37"/>
      <c r="F36" s="38"/>
      <c r="G36" s="38"/>
      <c r="H36" s="38"/>
      <c r="I36" s="4"/>
      <c r="J36" s="4"/>
      <c r="K36" s="4"/>
      <c r="L36" s="4"/>
    </row>
    <row r="37" spans="1:15" x14ac:dyDescent="0.25">
      <c r="A37" s="4"/>
      <c r="B37" s="46"/>
      <c r="C37" s="46"/>
      <c r="D37" s="46"/>
      <c r="E37" s="4"/>
      <c r="F37" s="4"/>
      <c r="G37" s="4"/>
      <c r="H37" s="4"/>
      <c r="I37" s="46"/>
      <c r="J37" s="46"/>
      <c r="K37" s="46"/>
      <c r="L37" s="46"/>
    </row>
    <row r="38" spans="1:15" x14ac:dyDescent="0.25">
      <c r="A38" s="4"/>
      <c r="B38" s="41"/>
      <c r="C38" s="41"/>
      <c r="D38" s="41"/>
      <c r="E38" s="4"/>
      <c r="F38" s="36"/>
      <c r="G38" s="36"/>
      <c r="H38" s="36"/>
      <c r="I38" s="46"/>
      <c r="J38" s="46"/>
      <c r="K38" s="46"/>
      <c r="L38" s="46"/>
    </row>
    <row r="39" spans="1:15" s="15" customFormat="1" x14ac:dyDescent="0.25">
      <c r="A39" s="4"/>
      <c r="B39" s="4"/>
      <c r="C39" s="4"/>
      <c r="D39" s="4"/>
      <c r="E39" s="4"/>
      <c r="F39" s="38"/>
      <c r="G39" s="38"/>
      <c r="H39" s="38"/>
      <c r="I39" s="46"/>
      <c r="J39" s="46"/>
      <c r="K39" s="46"/>
      <c r="L39" s="46"/>
      <c r="M39" s="19"/>
      <c r="N39" s="1"/>
      <c r="O39" s="1"/>
    </row>
    <row r="40" spans="1:15" x14ac:dyDescent="0.25">
      <c r="A40" s="4"/>
      <c r="B40" s="4"/>
      <c r="C40" s="4"/>
      <c r="D40" s="4"/>
      <c r="E40" s="4"/>
      <c r="F40" s="38"/>
      <c r="G40" s="38"/>
      <c r="H40" s="38"/>
      <c r="I40" s="38"/>
      <c r="J40" s="22"/>
      <c r="K40" s="23"/>
      <c r="L40" s="22"/>
    </row>
    <row r="41" spans="1:15" x14ac:dyDescent="0.25">
      <c r="A41" s="4"/>
      <c r="B41" s="4"/>
      <c r="C41" s="4"/>
      <c r="D41" s="4"/>
      <c r="E41" s="4"/>
      <c r="F41" s="38"/>
      <c r="G41" s="38"/>
      <c r="H41" s="38"/>
      <c r="I41" s="38"/>
      <c r="J41" s="22"/>
      <c r="K41" s="23"/>
      <c r="L41" s="22"/>
    </row>
    <row r="42" spans="1:15" x14ac:dyDescent="0.25">
      <c r="A42" s="4"/>
      <c r="B42" s="4"/>
      <c r="C42" s="4"/>
      <c r="D42" s="4"/>
      <c r="E42" s="4"/>
      <c r="F42" s="38"/>
      <c r="G42" s="38"/>
      <c r="H42" s="38"/>
      <c r="I42" s="38"/>
      <c r="J42" s="22"/>
      <c r="K42" s="23"/>
      <c r="L42" s="22"/>
    </row>
    <row r="43" spans="1:15" x14ac:dyDescent="0.25">
      <c r="A43" s="4"/>
      <c r="B43" s="4"/>
      <c r="C43" s="4"/>
      <c r="D43" s="4"/>
      <c r="E43" s="4"/>
      <c r="F43" s="38"/>
      <c r="G43" s="38"/>
      <c r="H43" s="38"/>
      <c r="I43" s="38"/>
      <c r="J43" s="22"/>
      <c r="K43" s="23"/>
      <c r="L43" s="22"/>
    </row>
    <row r="44" spans="1:15" x14ac:dyDescent="0.25">
      <c r="A44" s="4"/>
      <c r="B44" s="4"/>
      <c r="C44" s="4"/>
      <c r="D44" s="4"/>
      <c r="E44" s="4"/>
      <c r="F44" s="38"/>
      <c r="G44" s="38"/>
      <c r="H44" s="38"/>
      <c r="I44" s="38"/>
      <c r="J44" s="22"/>
      <c r="K44" s="23"/>
      <c r="L44" s="22"/>
    </row>
  </sheetData>
  <mergeCells count="14">
    <mergeCell ref="O5:Q5"/>
    <mergeCell ref="I38:L38"/>
    <mergeCell ref="I39:L39"/>
    <mergeCell ref="A18:L18"/>
    <mergeCell ref="B22:L22"/>
    <mergeCell ref="B35:D35"/>
    <mergeCell ref="B36:D36"/>
    <mergeCell ref="B37:D37"/>
    <mergeCell ref="I37:L37"/>
    <mergeCell ref="M6:M14"/>
    <mergeCell ref="A1:M1"/>
    <mergeCell ref="A2:M2"/>
    <mergeCell ref="A3:M3"/>
    <mergeCell ref="A4:M4"/>
  </mergeCells>
  <dataValidations count="1">
    <dataValidation type="list" allowBlank="1" showInputMessage="1" showErrorMessage="1" sqref="P6" xr:uid="{B79F3C2C-4B0E-4DD7-A267-409C6A37313E}">
      <formula1>$P$1:$P$2</formula1>
    </dataValidation>
  </dataValidations>
  <pageMargins left="0.43307086614173229" right="0.1574803149606299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Acer</cp:lastModifiedBy>
  <cp:lastPrinted>2026-07-07T06:59:31Z</cp:lastPrinted>
  <dcterms:created xsi:type="dcterms:W3CDTF">2026-07-07T06:50:33Z</dcterms:created>
  <dcterms:modified xsi:type="dcterms:W3CDTF">2026-07-07T07:42:08Z</dcterms:modified>
</cp:coreProperties>
</file>